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</definedNames>
  <calcPr fullCalcOnLoad="1"/>
</workbook>
</file>

<file path=xl/sharedStrings.xml><?xml version="1.0" encoding="utf-8"?>
<sst xmlns="http://schemas.openxmlformats.org/spreadsheetml/2006/main" count="110" uniqueCount="87">
  <si>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</si>
  <si>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</si>
  <si>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</si>
  <si>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</si>
  <si>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</si>
  <si>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</si>
  <si>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</si>
  <si>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</si>
  <si>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</si>
  <si>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</si>
  <si>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</si>
  <si>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</si>
  <si>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</si>
  <si>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</si>
  <si>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</si>
  <si>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</si>
  <si>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</si>
  <si>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</si>
  <si>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</si>
  <si>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</si>
  <si>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</si>
  <si>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</si>
  <si>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</si>
  <si>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</si>
  <si>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</si>
  <si>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</si>
  <si>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</si>
  <si>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</si>
  <si>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</si>
  <si>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</si>
  <si>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</si>
  <si>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</si>
  <si>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</si>
  <si>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</si>
  <si>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</si>
  <si>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</si>
  <si>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</si>
  <si>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</si>
  <si>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</si>
  <si>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</si>
  <si>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</si>
  <si>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</si>
  <si>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</si>
  <si>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</si>
  <si>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</si>
  <si>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</si>
  <si>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</si>
  <si>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</si>
  <si>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</si>
  <si>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</si>
  <si>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</si>
  <si>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</si>
  <si>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</si>
  <si>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</si>
  <si>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</si>
  <si>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</si>
  <si>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</si>
  <si>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</si>
  <si>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</si>
  <si>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</si>
  <si>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</si>
  <si>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</si>
  <si>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</si>
  <si>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</si>
  <si>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</si>
  <si>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</si>
  <si>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</si>
  <si>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</si>
  <si>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</si>
  <si>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</si>
  <si>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</si>
  <si>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</si>
  <si>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шт</t>
  </si>
  <si>
    <t>Прогноз суммарного фонда оплаты труда основного персонала</t>
  </si>
  <si>
    <t>Гуашь</t>
  </si>
  <si>
    <t>Клей ПВА</t>
  </si>
  <si>
    <t>Бумага интенсивного цвета</t>
  </si>
  <si>
    <t>Кисточки</t>
  </si>
  <si>
    <t>Цветной картон</t>
  </si>
  <si>
    <t xml:space="preserve">Стоимость обучения 9-ти воспитанников в месяц </t>
  </si>
  <si>
    <t>2. Фонд материального обеспечения ДОУ в мес.</t>
  </si>
  <si>
    <t>1. ФОТ = 57,6%</t>
  </si>
  <si>
    <t>Заведующий МБДОУ №68</t>
  </si>
  <si>
    <t>Э.М.Горшкова</t>
  </si>
  <si>
    <t>Гарифуллина Венера Флоридовна</t>
  </si>
  <si>
    <t>01.09.2022г.</t>
  </si>
  <si>
    <t xml:space="preserve">Театральное искусство "В гостях у сказки"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</si>
</sst>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22">
      <selection activeCell="B11" sqref="B1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8" max="8" width="0.2890625" style="0" customWidth="1"/>
    <col min="9" max="12" width="9.140625" style="0" hidden="1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86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84</v>
      </c>
      <c r="B10" s="25">
        <f>(370036.93*1.302)/12</f>
        <v>40149.006905</v>
      </c>
      <c r="C10" s="2">
        <f>36*4*60</f>
        <v>8640</v>
      </c>
      <c r="D10" s="2">
        <v>30</v>
      </c>
      <c r="E10" s="36">
        <f>B10/C10*D10</f>
        <v>139.40627397569446</v>
      </c>
    </row>
    <row r="11" spans="1:5" ht="12.75">
      <c r="A11" s="4" t="s">
        <v>4</v>
      </c>
      <c r="B11" s="2"/>
      <c r="C11" s="2"/>
      <c r="D11" s="2"/>
      <c r="E11" s="21">
        <f>E10</f>
        <v>139.40627397569446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/>
      <c r="C16" s="56"/>
      <c r="D16" s="55"/>
      <c r="E16" s="55"/>
      <c r="F16" s="55"/>
      <c r="G16" s="37"/>
    </row>
    <row r="17" spans="1:7" ht="12.75">
      <c r="A17" s="63"/>
      <c r="B17" s="55"/>
      <c r="C17" s="56"/>
      <c r="D17" s="55"/>
      <c r="E17" s="55"/>
      <c r="F17" s="55"/>
      <c r="G17" s="37"/>
    </row>
    <row r="18" spans="1:7" ht="12.75">
      <c r="A18" s="64"/>
      <c r="B18" s="56" t="s">
        <v>74</v>
      </c>
      <c r="C18" s="56" t="s">
        <v>72</v>
      </c>
      <c r="D18" s="55">
        <v>0.01</v>
      </c>
      <c r="E18" s="55">
        <v>8</v>
      </c>
      <c r="F18" s="55">
        <v>130</v>
      </c>
      <c r="G18" s="37">
        <f>D18*E18*F18</f>
        <v>10.4</v>
      </c>
    </row>
    <row r="19" spans="1:7" ht="12.75">
      <c r="A19" s="54"/>
      <c r="B19" s="56" t="s">
        <v>77</v>
      </c>
      <c r="C19" s="56" t="s">
        <v>72</v>
      </c>
      <c r="D19" s="55">
        <v>0.01</v>
      </c>
      <c r="E19" s="55">
        <v>8</v>
      </c>
      <c r="F19" s="55">
        <v>40</v>
      </c>
      <c r="G19" s="37">
        <f>D19*E19*F19</f>
        <v>3.2</v>
      </c>
    </row>
    <row r="20" spans="1:7" ht="12.75">
      <c r="A20" s="54"/>
      <c r="B20" s="56" t="s">
        <v>78</v>
      </c>
      <c r="C20" s="56" t="s">
        <v>72</v>
      </c>
      <c r="D20" s="55">
        <v>0.01</v>
      </c>
      <c r="E20" s="55">
        <v>8</v>
      </c>
      <c r="F20" s="55">
        <v>55</v>
      </c>
      <c r="G20" s="37">
        <f>D20*E20*F20</f>
        <v>4.4</v>
      </c>
    </row>
    <row r="21" spans="1:7" ht="12.75">
      <c r="A21" s="54"/>
      <c r="B21" s="56" t="s">
        <v>76</v>
      </c>
      <c r="C21" s="56" t="s">
        <v>72</v>
      </c>
      <c r="D21" s="55">
        <v>0.01</v>
      </c>
      <c r="E21" s="55">
        <v>8</v>
      </c>
      <c r="F21" s="55">
        <v>73</v>
      </c>
      <c r="G21" s="37">
        <f>D21*E21*F21</f>
        <v>5.84</v>
      </c>
    </row>
    <row r="22" spans="1:7" ht="12.75">
      <c r="A22" s="9"/>
      <c r="B22" s="56" t="s">
        <v>75</v>
      </c>
      <c r="C22" s="56" t="s">
        <v>72</v>
      </c>
      <c r="D22" s="55">
        <v>0.01</v>
      </c>
      <c r="E22" s="55">
        <v>8</v>
      </c>
      <c r="F22" s="55">
        <v>18</v>
      </c>
      <c r="G22" s="37">
        <f>D22*E22*F22</f>
        <v>1.44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25.28</v>
      </c>
      <c r="I23" s="57"/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43360.9274574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73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0.4032107057902492</v>
      </c>
    </row>
    <row r="41" spans="1:3" ht="37.5" customHeight="1">
      <c r="A41" s="10" t="s">
        <v>19</v>
      </c>
      <c r="B41" s="8" t="s">
        <v>25</v>
      </c>
      <c r="C41" s="33">
        <f>E10</f>
        <v>139.40627397569446</v>
      </c>
    </row>
    <row r="42" spans="1:3" ht="28.5" customHeight="1">
      <c r="A42" s="10" t="s">
        <v>20</v>
      </c>
      <c r="B42" s="24" t="s">
        <v>40</v>
      </c>
      <c r="C42" s="33">
        <f>C40*C41</f>
        <v>56.21010212132861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A8" sqref="A8:D8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82</v>
      </c>
    </row>
    <row r="3" ht="12.75">
      <c r="C3" s="27"/>
    </row>
    <row r="4" ht="12.75">
      <c r="C4" s="27" t="s">
        <v>83</v>
      </c>
    </row>
    <row r="5" ht="12.75">
      <c r="C5" s="27" t="s">
        <v>85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86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9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4</v>
      </c>
      <c r="D11" s="19" t="s">
        <v>67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139.40627397569446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25.28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56.21010212132861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220.89637609702308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265.0756513164277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4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1060.3026052657108</v>
      </c>
      <c r="E22" s="71"/>
      <c r="F22" s="65"/>
      <c r="G22" s="65"/>
      <c r="H22" s="65"/>
      <c r="I22" s="65"/>
      <c r="J22" s="65"/>
    </row>
    <row r="23" ht="12.75">
      <c r="D23" s="49">
        <v>480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480</v>
      </c>
    </row>
    <row r="4" spans="1:6" ht="24" customHeight="1">
      <c r="A4" s="17" t="s">
        <v>79</v>
      </c>
      <c r="B4" s="9"/>
      <c r="C4" s="9"/>
      <c r="D4" s="9"/>
      <c r="E4" s="9"/>
      <c r="F4" s="41">
        <v>13500</v>
      </c>
    </row>
    <row r="5" spans="1:6" ht="36.75" customHeight="1">
      <c r="A5" s="78" t="s">
        <v>81</v>
      </c>
      <c r="B5" s="79"/>
      <c r="C5" s="79"/>
      <c r="D5" s="79"/>
      <c r="E5" s="80"/>
      <c r="F5" s="42">
        <f>F4*57.6%</f>
        <v>7776.000000000001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1803.649769585254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5972.350230414747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80</v>
      </c>
      <c r="B8" s="44"/>
      <c r="C8" s="44"/>
      <c r="D8" s="44"/>
      <c r="E8" s="44"/>
      <c r="F8" s="45">
        <f>F4-F5</f>
        <v>5723.999999999999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2022-09-19T12:30:13Z</cp:lastPrinted>
  <dcterms:created xsi:type="dcterms:W3CDTF">1996-10-08T23:32:33Z</dcterms:created>
  <dcterms:modified xsi:type="dcterms:W3CDTF">2022-09-19T12:30:16Z</dcterms:modified>
  <cp:category/>
  <cp:version/>
  <cp:contentType/>
  <cp:contentStatus/>
</cp:coreProperties>
</file>